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mc:AlternateContent xmlns:mc="http://schemas.openxmlformats.org/markup-compatibility/2006">
    <mc:Choice Requires="x15">
      <x15ac:absPath xmlns:x15ac="http://schemas.microsoft.com/office/spreadsheetml/2010/11/ac" url="https://marktpilot-my.sharepoint.com/personal/nils_hildebrandt_markt-pilot_com/Documents/"/>
    </mc:Choice>
  </mc:AlternateContent>
  <xr:revisionPtr revIDLastSave="0" documentId="8_{6AA02978-38DC-4CAE-9174-EFD9F5867A75}" xr6:coauthVersionLast="47" xr6:coauthVersionMax="47" xr10:uidLastSave="{00000000-0000-0000-0000-000000000000}"/>
  <workbookProtection workbookAlgorithmName="SHA-512" workbookHashValue="gpB0xJ2SzOm5fnN/J6OGlUK1unT+QwvNadaHhRGT8ecTmXSuSYtZX1okZepnJNnt9Z9/+/C/cNWaejx4wAylQA==" workbookSaltValue="8AIDIxZMwsiuqLfvYOPFOw==" workbookSpinCount="100000" lockStructure="1"/>
  <bookViews>
    <workbookView xWindow="-110" yWindow="-110" windowWidth="19420" windowHeight="10300" xr2:uid="{55B83FB7-9365-4238-BFFE-430536E5F64C}"/>
  </bookViews>
  <sheets>
    <sheet name="ROI Calculation"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3" l="1"/>
  <c r="C18" i="3"/>
  <c r="D66" i="3"/>
  <c r="D62" i="3"/>
  <c r="D39" i="3" l="1"/>
  <c r="D65" i="3" l="1"/>
  <c r="D27" i="3" s="1"/>
  <c r="D40" i="3"/>
  <c r="D41" i="3" s="1"/>
  <c r="D49" i="3" l="1"/>
  <c r="D28" i="3" s="1"/>
  <c r="F27" i="3"/>
  <c r="F49" i="3" s="1"/>
  <c r="E27" i="3"/>
  <c r="E49" i="3" l="1"/>
  <c r="E28" i="3" s="1"/>
  <c r="D20" i="3" s="1"/>
  <c r="D19" i="3"/>
  <c r="F2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Krystell Fuguet</author>
  </authors>
  <commentList>
    <comment ref="C16" authorId="0" shapeId="0" xr:uid="{E7490219-353F-4209-8EF5-0E184994BA12}">
      <text>
        <r>
          <rPr>
            <sz val="11"/>
            <color theme="1"/>
            <rFont val="Aptos Narrow"/>
            <family val="2"/>
            <scheme val="minor"/>
          </rPr>
          <t>MP bringt erhebliche Effizienzgewinne, die ohne vorhandene Pricing-Software noch deutlicher ausfallen können.</t>
        </r>
      </text>
    </comment>
  </commentList>
</comments>
</file>

<file path=xl/sharedStrings.xml><?xml version="1.0" encoding="utf-8"?>
<sst xmlns="http://schemas.openxmlformats.org/spreadsheetml/2006/main" count="54" uniqueCount="49">
  <si>
    <t xml:space="preserve"> </t>
  </si>
  <si>
    <t>ROI berechnen</t>
  </si>
  <si>
    <t>Über uns</t>
  </si>
  <si>
    <t>MARKT-PILOT ist ein führender Software-Anbieter für marktorientiertes Ersatzteil-Pricing im Maschinenbau. Die Lösungen ermöglichen Herstellern eine präzise Marktpreisrecherche, automatisierte Preisempfehlungen und optimierte Strategien.</t>
  </si>
  <si>
    <t>Instructions</t>
  </si>
  <si>
    <t>Ihre Daten</t>
  </si>
  <si>
    <t>Bearbeiten Sie nur die gelben Felder.</t>
  </si>
  <si>
    <t>Jährlicher Ersatzteil-Umsatz</t>
  </si>
  <si>
    <t>1. Geben Sie sowohl selbst hergestellte als auch zugekaufte Ersatzteile an.*</t>
  </si>
  <si>
    <t>Erlöse aus Kaufteilen (Anteil in %)</t>
  </si>
  <si>
    <t>*Zugekaufte Ersatzteile sind die Teile, die Sie von Lieferanten erwerben und an Ihre Kunden weiterverkaufen.</t>
  </si>
  <si>
    <t>Anzahl der zugekauften Ersatzteile</t>
  </si>
  <si>
    <t>2. Geben Sie die Anzahl der Kaufteile an, die zum Umsatz beitragen.</t>
  </si>
  <si>
    <t>Währung</t>
  </si>
  <si>
    <t>EUR</t>
  </si>
  <si>
    <t>3. Wählen Sie die Währung aus, in der die Ergebnisse dargestellt werden sollen.</t>
  </si>
  <si>
    <t>Region</t>
  </si>
  <si>
    <t>Europa</t>
  </si>
  <si>
    <t>4. Wählen Sie die Region, aus der Sie Ihre Ersatzteile normalerweise beziehen und verkaufen.</t>
  </si>
  <si>
    <t>Nutzen Sie eine Pricing-Software?</t>
  </si>
  <si>
    <t>Ja</t>
  </si>
  <si>
    <t>Ihr Return on Investment</t>
  </si>
  <si>
    <t>Ihre Umsatzsteigerung (p.a.)</t>
  </si>
  <si>
    <t>Erwartetes jährliches Umsatzwachstum auf Basis der Durchschnittsergebnisse unserer Kunden.</t>
  </si>
  <si>
    <t>Ihr theoretischer ROI</t>
  </si>
  <si>
    <t>Ihr ROI, berechnet auf Grundlage Ihrer Zahlung und der daraus resultierenden Umsatzsteigerung.</t>
  </si>
  <si>
    <t>Ihre Ergebnisse in verschiedenen Szenarien</t>
  </si>
  <si>
    <t>Konservativ</t>
  </si>
  <si>
    <t>Durchschnittlich</t>
  </si>
  <si>
    <t>Optimistisch</t>
  </si>
  <si>
    <t>🚀 Sie haben Ihren ersten Use Case mit MARKT-PILOT erstellt!</t>
  </si>
  <si>
    <t xml:space="preserve">Wünschen Sie eine detailliertere Aufschlüsselung? Setzen Sie sich mit einem unserer Experten in Verbindung, um Ihren individuellen Use Case zu erstellen. </t>
  </si>
  <si>
    <t>Ihre Umsatzsteigerung (p.a.) in drei Szenarien</t>
  </si>
  <si>
    <t>Ihr theoretischer ROI in drei Szenarien</t>
  </si>
  <si>
    <t>👉 Erhalten Sie noch heute Ihre ROI-Bewertung!</t>
  </si>
  <si>
    <t xml:space="preserve">Disclaimer: Die angegebenen Zahlen dienen nur zur Veranschaulichung. Die Umsatzsteigerungen können erheblich variieren. Das Standardbeispiel basiert auf dem Durchschnitt unserer Kundenerfahrungen, der bei 21 % liegt. Der ROI kann nur erreicht werden, wenn alle Preisempfehlungen umgesetzt werden. </t>
  </si>
  <si>
    <t>Das tatsächliche Pricing und damit auch der ROI hängen von weiteren Faktoren ab, wie z. B. Vertragslaufzeit, Anzahl der Regionen, Kundenkategorie, Branche und Paketauswahl, um nur einige zu nennen. Diese Faktoren wurden in dieser Beispielrechnung nicht berücksichtigt.</t>
  </si>
  <si>
    <t>Calc</t>
  </si>
  <si>
    <t>Profit increase</t>
  </si>
  <si>
    <t>Profit increase scenario</t>
  </si>
  <si>
    <t>Multiple</t>
  </si>
  <si>
    <t>Currency</t>
  </si>
  <si>
    <t>USD</t>
  </si>
  <si>
    <t>Nord-Amerika</t>
  </si>
  <si>
    <t>Asien</t>
  </si>
  <si>
    <t>Süd-Amerika</t>
  </si>
  <si>
    <t>Additional calc</t>
  </si>
  <si>
    <t>Pricing optimization software</t>
  </si>
  <si>
    <t>Nein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</si>
</sst>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
  </numFmts>
  <fonts count="27">
    <font>
      <sz val="11"/>
      <color theme="1"/>
      <name val="Aptos Narrow"/>
      <family val="2"/>
      <scheme val="minor"/>
    </font>
    <font>
      <sz val="11"/>
      <color theme="1"/>
      <name val="Aptos Narrow"/>
      <family val="2"/>
      <scheme val="minor"/>
    </font>
    <font>
      <u/>
      <sz val="11"/>
      <color theme="10"/>
      <name val="Aptos Narrow"/>
      <family val="2"/>
      <scheme val="minor"/>
    </font>
    <font>
      <b/>
      <sz val="11"/>
      <color theme="0"/>
      <name val="Aptos Display"/>
      <family val="2"/>
      <scheme val="major"/>
    </font>
    <font>
      <b/>
      <sz val="14"/>
      <color theme="0"/>
      <name val="Aptos Display"/>
      <family val="2"/>
      <scheme val="major"/>
    </font>
    <font>
      <sz val="11"/>
      <color theme="1"/>
      <name val="Aptos Display"/>
      <family val="2"/>
      <scheme val="major"/>
    </font>
    <font>
      <b/>
      <sz val="11"/>
      <color theme="1"/>
      <name val="Aptos Display"/>
      <family val="2"/>
      <scheme val="major"/>
    </font>
    <font>
      <b/>
      <sz val="12"/>
      <color theme="0"/>
      <name val="Aptos Display"/>
      <family val="2"/>
      <scheme val="major"/>
    </font>
    <font>
      <sz val="11"/>
      <color rgb="FF000000"/>
      <name val="Aptos Display"/>
      <family val="2"/>
      <scheme val="major"/>
    </font>
    <font>
      <i/>
      <sz val="11"/>
      <color rgb="FF000000"/>
      <name val="Aptos Display"/>
      <family val="2"/>
      <scheme val="major"/>
    </font>
    <font>
      <i/>
      <sz val="11"/>
      <color theme="3"/>
      <name val="Aptos Display"/>
      <family val="2"/>
      <scheme val="major"/>
    </font>
    <font>
      <b/>
      <i/>
      <sz val="11"/>
      <color theme="0"/>
      <name val="Aptos Display"/>
      <family val="2"/>
      <scheme val="major"/>
    </font>
    <font>
      <b/>
      <i/>
      <sz val="11"/>
      <color theme="1"/>
      <name val="Aptos Display"/>
      <family val="2"/>
      <scheme val="major"/>
    </font>
    <font>
      <sz val="11"/>
      <color theme="0"/>
      <name val="Aptos Display"/>
      <family val="2"/>
      <scheme val="major"/>
    </font>
    <font>
      <i/>
      <sz val="11"/>
      <color theme="1"/>
      <name val="Aptos Display"/>
      <family val="2"/>
      <scheme val="major"/>
    </font>
    <font>
      <i/>
      <sz val="11"/>
      <color theme="0" tint="-0.499984740745262"/>
      <name val="Aptos Display"/>
      <family val="2"/>
      <scheme val="major"/>
    </font>
    <font>
      <sz val="10"/>
      <color theme="1"/>
      <name val="Aptos Display"/>
      <family val="2"/>
      <scheme val="major"/>
    </font>
    <font>
      <sz val="11"/>
      <color rgb="FF002060"/>
      <name val="Aptos Display"/>
      <family val="2"/>
      <scheme val="major"/>
    </font>
    <font>
      <sz val="10"/>
      <color rgb="FF002060"/>
      <name val="Aptos Display"/>
      <family val="2"/>
      <scheme val="major"/>
    </font>
    <font>
      <b/>
      <sz val="11"/>
      <color rgb="FF002060"/>
      <name val="Aptos Display"/>
      <family val="2"/>
      <scheme val="major"/>
    </font>
    <font>
      <i/>
      <sz val="11"/>
      <color rgb="FF002060"/>
      <name val="Aptos Display"/>
      <family val="2"/>
      <scheme val="major"/>
    </font>
    <font>
      <b/>
      <sz val="16"/>
      <color theme="0"/>
      <name val="Aptos Display"/>
      <family val="2"/>
      <scheme val="major"/>
    </font>
    <font>
      <sz val="11"/>
      <color rgb="FF1D355E"/>
      <name val="Aptos Display"/>
      <family val="2"/>
      <scheme val="major"/>
    </font>
    <font>
      <b/>
      <sz val="12"/>
      <color rgb="FF1D355E"/>
      <name val="Aptos Display"/>
      <family val="2"/>
      <scheme val="major"/>
    </font>
    <font>
      <sz val="9"/>
      <color rgb="FF0E2841"/>
      <name val="Aptos Display"/>
      <family val="2"/>
      <scheme val="major"/>
    </font>
    <font>
      <b/>
      <u/>
      <sz val="14"/>
      <color rgb="FF000000"/>
      <name val="Aptos Narrow"/>
      <family val="2"/>
      <scheme val="minor"/>
    </font>
    <font>
      <sz val="9"/>
      <color rgb="FF0E2841"/>
      <name val="Aptos Display"/>
      <scheme val="major"/>
    </font>
  </fonts>
  <fills count="6">
    <fill>
      <patternFill patternType="none"/>
    </fill>
    <fill>
      <patternFill patternType="gray125"/>
    </fill>
    <fill>
      <patternFill patternType="solid">
        <fgColor rgb="FFFFFBC6"/>
        <bgColor rgb="FF000000"/>
      </patternFill>
    </fill>
    <fill>
      <patternFill patternType="solid">
        <fgColor rgb="FF04395E"/>
        <bgColor indexed="64"/>
      </patternFill>
    </fill>
    <fill>
      <patternFill patternType="solid">
        <fgColor rgb="FF1D355E"/>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style="hair">
        <color auto="1"/>
      </top>
      <bottom style="hair">
        <color auto="1"/>
      </bottom>
      <diagonal/>
    </border>
    <border>
      <left style="thin">
        <color indexed="64"/>
      </left>
      <right style="medium">
        <color indexed="64"/>
      </right>
      <top style="hair">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bottom/>
      <diagonal/>
    </border>
    <border>
      <left style="thin">
        <color indexed="64"/>
      </left>
      <right style="medium">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thin">
        <color indexed="64"/>
      </left>
      <right style="medium">
        <color indexed="64"/>
      </right>
      <top/>
      <bottom style="hair">
        <color auto="1"/>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83">
    <xf numFmtId="0" fontId="0" fillId="0" borderId="0" xfId="0"/>
    <xf numFmtId="0" fontId="3" fillId="3" borderId="0" xfId="0" applyFont="1" applyFill="1" applyAlignment="1" applyProtection="1">
      <alignment horizontal="left"/>
      <protection locked="0"/>
    </xf>
    <xf numFmtId="0" fontId="3" fillId="3" borderId="0" xfId="0" applyFont="1" applyFill="1" applyAlignment="1" applyProtection="1">
      <alignment horizontal="right"/>
      <protection locked="0"/>
    </xf>
    <xf numFmtId="0" fontId="3" fillId="3" borderId="0" xfId="0" applyFont="1" applyFill="1" applyAlignment="1" applyProtection="1">
      <alignment horizontal="right"/>
      <protection hidden="1"/>
    </xf>
    <xf numFmtId="0" fontId="3" fillId="3" borderId="0" xfId="0" applyFont="1" applyFill="1" applyAlignment="1" applyProtection="1">
      <alignment horizontal="left"/>
      <protection hidden="1"/>
    </xf>
    <xf numFmtId="0" fontId="4" fillId="3" borderId="0" xfId="0" applyFont="1" applyFill="1" applyAlignment="1" applyProtection="1">
      <alignment horizontal="left"/>
      <protection locked="0"/>
    </xf>
    <xf numFmtId="0" fontId="5" fillId="0" borderId="0" xfId="0" applyFont="1" applyProtection="1">
      <protection hidden="1"/>
    </xf>
    <xf numFmtId="0" fontId="5" fillId="0" borderId="1" xfId="0" applyFont="1" applyBorder="1" applyProtection="1">
      <protection hidden="1"/>
    </xf>
    <xf numFmtId="0" fontId="5" fillId="0" borderId="0" xfId="0" applyFont="1" applyAlignment="1" applyProtection="1">
      <alignment horizontal="centerContinuous"/>
      <protection hidden="1"/>
    </xf>
    <xf numFmtId="0" fontId="6" fillId="0" borderId="0" xfId="0" applyFont="1" applyProtection="1">
      <protection hidden="1"/>
    </xf>
    <xf numFmtId="0" fontId="7" fillId="3" borderId="2" xfId="0" applyFont="1" applyFill="1" applyBorder="1" applyAlignment="1" applyProtection="1">
      <alignment horizontal="left" vertical="center"/>
      <protection hidden="1"/>
    </xf>
    <xf numFmtId="0" fontId="3" fillId="3" borderId="4" xfId="0" applyFont="1" applyFill="1" applyBorder="1" applyAlignment="1" applyProtection="1">
      <alignment horizontal="right"/>
      <protection hidden="1"/>
    </xf>
    <xf numFmtId="0" fontId="3" fillId="3" borderId="2" xfId="0" applyFont="1" applyFill="1" applyBorder="1" applyAlignment="1" applyProtection="1">
      <alignment horizontal="right"/>
      <protection hidden="1"/>
    </xf>
    <xf numFmtId="0" fontId="5" fillId="0" borderId="19" xfId="0" applyFont="1" applyBorder="1" applyProtection="1">
      <protection hidden="1"/>
    </xf>
    <xf numFmtId="3" fontId="8" fillId="0" borderId="2" xfId="0" applyNumberFormat="1" applyFont="1" applyBorder="1" applyAlignment="1" applyProtection="1">
      <alignment horizontal="left"/>
      <protection hidden="1"/>
    </xf>
    <xf numFmtId="4" fontId="9" fillId="2" borderId="5" xfId="0" applyNumberFormat="1" applyFont="1" applyFill="1" applyBorder="1" applyAlignment="1" applyProtection="1">
      <alignment horizontal="right"/>
      <protection locked="0"/>
    </xf>
    <xf numFmtId="9" fontId="9" fillId="2" borderId="6" xfId="1" applyFont="1" applyFill="1" applyBorder="1" applyAlignment="1" applyProtection="1">
      <alignment horizontal="right"/>
      <protection locked="0"/>
    </xf>
    <xf numFmtId="1" fontId="9" fillId="2" borderId="5" xfId="0" applyNumberFormat="1" applyFont="1" applyFill="1" applyBorder="1" applyAlignment="1" applyProtection="1">
      <alignment horizontal="right"/>
      <protection locked="0"/>
    </xf>
    <xf numFmtId="1" fontId="9" fillId="2" borderId="17" xfId="0" applyNumberFormat="1" applyFont="1" applyFill="1" applyBorder="1" applyAlignment="1" applyProtection="1">
      <alignment horizontal="right"/>
      <protection locked="0"/>
    </xf>
    <xf numFmtId="0" fontId="5" fillId="0" borderId="0" xfId="0" quotePrefix="1" applyFont="1" applyProtection="1">
      <protection hidden="1"/>
    </xf>
    <xf numFmtId="0" fontId="11" fillId="3" borderId="2" xfId="0" applyFont="1" applyFill="1" applyBorder="1" applyAlignment="1" applyProtection="1">
      <alignment horizontal="left" vertical="center"/>
      <protection hidden="1"/>
    </xf>
    <xf numFmtId="3" fontId="8" fillId="0" borderId="9" xfId="0" applyNumberFormat="1" applyFont="1" applyBorder="1" applyAlignment="1" applyProtection="1">
      <alignment horizontal="left"/>
      <protection hidden="1"/>
    </xf>
    <xf numFmtId="4" fontId="12" fillId="0" borderId="10" xfId="0" applyNumberFormat="1" applyFont="1" applyBorder="1" applyAlignment="1" applyProtection="1">
      <alignment horizontal="right"/>
      <protection hidden="1"/>
    </xf>
    <xf numFmtId="3" fontId="8" fillId="0" borderId="0" xfId="0" applyNumberFormat="1" applyFont="1" applyAlignment="1" applyProtection="1">
      <alignment horizontal="left"/>
      <protection hidden="1"/>
    </xf>
    <xf numFmtId="9" fontId="12" fillId="0" borderId="10" xfId="0" applyNumberFormat="1" applyFont="1" applyBorder="1" applyProtection="1">
      <protection hidden="1"/>
    </xf>
    <xf numFmtId="0" fontId="3" fillId="3" borderId="7" xfId="0" applyFont="1" applyFill="1" applyBorder="1" applyAlignment="1" applyProtection="1">
      <alignment horizontal="left"/>
      <protection hidden="1"/>
    </xf>
    <xf numFmtId="0" fontId="3" fillId="3" borderId="8" xfId="0" applyFont="1" applyFill="1" applyBorder="1" applyAlignment="1" applyProtection="1">
      <alignment horizontal="right"/>
      <protection hidden="1"/>
    </xf>
    <xf numFmtId="44" fontId="5" fillId="0" borderId="0" xfId="0" applyNumberFormat="1" applyFont="1" applyProtection="1">
      <protection hidden="1"/>
    </xf>
    <xf numFmtId="0" fontId="7" fillId="3" borderId="11" xfId="0" applyFont="1" applyFill="1" applyBorder="1" applyAlignment="1" applyProtection="1">
      <alignment horizontal="left" vertical="center"/>
      <protection hidden="1"/>
    </xf>
    <xf numFmtId="0" fontId="3" fillId="3" borderId="12" xfId="0" applyFont="1" applyFill="1" applyBorder="1" applyAlignment="1" applyProtection="1">
      <alignment horizontal="left" vertical="center"/>
      <protection hidden="1"/>
    </xf>
    <xf numFmtId="0" fontId="3" fillId="3" borderId="13" xfId="0" applyFont="1" applyFill="1" applyBorder="1" applyAlignment="1" applyProtection="1">
      <alignment horizontal="left" vertical="center"/>
      <protection hidden="1"/>
    </xf>
    <xf numFmtId="9" fontId="13" fillId="3" borderId="0" xfId="0" applyNumberFormat="1" applyFont="1" applyFill="1" applyAlignment="1" applyProtection="1">
      <alignment horizontal="right"/>
      <protection hidden="1"/>
    </xf>
    <xf numFmtId="9" fontId="13" fillId="3" borderId="4" xfId="0" applyNumberFormat="1" applyFont="1" applyFill="1" applyBorder="1" applyAlignment="1" applyProtection="1">
      <alignment horizontal="right"/>
      <protection hidden="1"/>
    </xf>
    <xf numFmtId="4" fontId="14" fillId="0" borderId="3" xfId="0" applyNumberFormat="1" applyFont="1" applyBorder="1" applyAlignment="1" applyProtection="1">
      <alignment horizontal="right"/>
      <protection hidden="1"/>
    </xf>
    <xf numFmtId="4" fontId="14" fillId="0" borderId="10" xfId="0" applyNumberFormat="1" applyFont="1" applyBorder="1" applyAlignment="1" applyProtection="1">
      <alignment horizontal="right"/>
      <protection hidden="1"/>
    </xf>
    <xf numFmtId="3" fontId="8" fillId="0" borderId="14" xfId="0" applyNumberFormat="1" applyFont="1" applyBorder="1" applyAlignment="1" applyProtection="1">
      <alignment horizontal="left"/>
      <protection hidden="1"/>
    </xf>
    <xf numFmtId="9" fontId="14" fillId="0" borderId="15" xfId="1" applyFont="1" applyBorder="1" applyAlignment="1" applyProtection="1">
      <alignment horizontal="right"/>
      <protection hidden="1"/>
    </xf>
    <xf numFmtId="9" fontId="14" fillId="0" borderId="16" xfId="1" applyFont="1" applyBorder="1" applyAlignment="1" applyProtection="1">
      <alignment horizontal="right"/>
      <protection hidden="1"/>
    </xf>
    <xf numFmtId="9" fontId="12" fillId="0" borderId="0" xfId="0" applyNumberFormat="1" applyFont="1" applyProtection="1">
      <protection hidden="1"/>
    </xf>
    <xf numFmtId="9" fontId="5" fillId="0" borderId="0" xfId="1" applyFont="1" applyProtection="1">
      <protection hidden="1"/>
    </xf>
    <xf numFmtId="0" fontId="15" fillId="0" borderId="0" xfId="0" applyFont="1" applyAlignment="1" applyProtection="1">
      <alignment horizontal="left" vertical="top"/>
      <protection hidden="1"/>
    </xf>
    <xf numFmtId="164" fontId="14" fillId="0" borderId="0" xfId="0" applyNumberFormat="1" applyFont="1" applyAlignment="1" applyProtection="1">
      <alignment horizontal="right"/>
      <protection hidden="1"/>
    </xf>
    <xf numFmtId="0" fontId="15" fillId="0" borderId="0" xfId="0" applyFont="1" applyAlignment="1" applyProtection="1">
      <alignment horizontal="left"/>
      <protection hidden="1"/>
    </xf>
    <xf numFmtId="44" fontId="5" fillId="0" borderId="0" xfId="1" applyNumberFormat="1" applyFont="1" applyFill="1" applyBorder="1" applyProtection="1">
      <protection hidden="1"/>
    </xf>
    <xf numFmtId="9" fontId="5" fillId="0" borderId="0" xfId="1" quotePrefix="1" applyFont="1" applyProtection="1">
      <protection hidden="1"/>
    </xf>
    <xf numFmtId="10" fontId="5" fillId="0" borderId="0" xfId="1" applyNumberFormat="1" applyFont="1" applyProtection="1">
      <protection hidden="1"/>
    </xf>
    <xf numFmtId="0" fontId="15" fillId="0" borderId="0" xfId="0" applyFont="1" applyProtection="1">
      <protection hidden="1"/>
    </xf>
    <xf numFmtId="2" fontId="5" fillId="0" borderId="0" xfId="0" applyNumberFormat="1" applyFont="1" applyProtection="1">
      <protection hidden="1"/>
    </xf>
    <xf numFmtId="0" fontId="16" fillId="0" borderId="0" xfId="0" applyFont="1" applyProtection="1">
      <protection hidden="1"/>
    </xf>
    <xf numFmtId="0" fontId="16" fillId="0" borderId="0" xfId="0" quotePrefix="1" applyFont="1" applyProtection="1">
      <protection hidden="1"/>
    </xf>
    <xf numFmtId="0" fontId="10" fillId="0" borderId="0" xfId="0" applyFont="1" applyProtection="1">
      <protection hidden="1"/>
    </xf>
    <xf numFmtId="0" fontId="5" fillId="0" borderId="20" xfId="0" applyFont="1" applyBorder="1" applyProtection="1">
      <protection hidden="1"/>
    </xf>
    <xf numFmtId="0" fontId="5" fillId="0" borderId="22" xfId="0" applyFont="1" applyBorder="1" applyProtection="1">
      <protection hidden="1"/>
    </xf>
    <xf numFmtId="0" fontId="17" fillId="0" borderId="0" xfId="0" applyFont="1" applyProtection="1">
      <protection hidden="1"/>
    </xf>
    <xf numFmtId="0" fontId="17" fillId="0" borderId="20" xfId="0" applyFont="1" applyBorder="1" applyProtection="1">
      <protection hidden="1"/>
    </xf>
    <xf numFmtId="0" fontId="17" fillId="0" borderId="19" xfId="0" applyFont="1" applyBorder="1" applyProtection="1">
      <protection hidden="1"/>
    </xf>
    <xf numFmtId="0" fontId="17" fillId="0" borderId="0" xfId="0" quotePrefix="1" applyFont="1" applyProtection="1">
      <protection hidden="1"/>
    </xf>
    <xf numFmtId="0" fontId="18" fillId="0" borderId="19" xfId="0" applyFont="1" applyBorder="1" applyProtection="1">
      <protection hidden="1"/>
    </xf>
    <xf numFmtId="3" fontId="17" fillId="0" borderId="20" xfId="0" applyNumberFormat="1" applyFont="1" applyBorder="1" applyAlignment="1" applyProtection="1">
      <alignment horizontal="left"/>
      <protection hidden="1"/>
    </xf>
    <xf numFmtId="0" fontId="17" fillId="0" borderId="21" xfId="0" applyFont="1" applyBorder="1" applyProtection="1">
      <protection hidden="1"/>
    </xf>
    <xf numFmtId="0" fontId="17" fillId="0" borderId="22" xfId="0" applyFont="1" applyBorder="1" applyProtection="1">
      <protection hidden="1"/>
    </xf>
    <xf numFmtId="0" fontId="17" fillId="0" borderId="22" xfId="0" quotePrefix="1" applyFont="1" applyBorder="1" applyProtection="1">
      <protection hidden="1"/>
    </xf>
    <xf numFmtId="0" fontId="17" fillId="0" borderId="23" xfId="0" applyFont="1" applyBorder="1" applyProtection="1">
      <protection hidden="1"/>
    </xf>
    <xf numFmtId="0" fontId="20" fillId="0" borderId="0" xfId="0" applyFont="1" applyAlignment="1" applyProtection="1">
      <alignment horizontal="center" vertical="top" wrapText="1"/>
      <protection hidden="1"/>
    </xf>
    <xf numFmtId="0" fontId="16" fillId="0" borderId="20" xfId="0" applyFont="1" applyBorder="1" applyProtection="1">
      <protection hidden="1"/>
    </xf>
    <xf numFmtId="0" fontId="5" fillId="0" borderId="27" xfId="0" applyFont="1" applyBorder="1" applyProtection="1">
      <protection hidden="1"/>
    </xf>
    <xf numFmtId="0" fontId="13" fillId="4" borderId="25" xfId="0" applyFont="1" applyFill="1" applyBorder="1" applyProtection="1">
      <protection hidden="1"/>
    </xf>
    <xf numFmtId="0" fontId="13" fillId="4" borderId="26" xfId="0" applyFont="1" applyFill="1" applyBorder="1" applyProtection="1">
      <protection hidden="1"/>
    </xf>
    <xf numFmtId="0" fontId="23" fillId="0" borderId="0" xfId="0" applyFont="1" applyProtection="1">
      <protection hidden="1"/>
    </xf>
    <xf numFmtId="0" fontId="22" fillId="0" borderId="22" xfId="0" applyFont="1" applyBorder="1" applyAlignment="1" applyProtection="1">
      <alignment horizontal="left" vertical="top" wrapText="1"/>
      <protection hidden="1"/>
    </xf>
    <xf numFmtId="0" fontId="22" fillId="0" borderId="23" xfId="0" applyFont="1" applyBorder="1" applyAlignment="1" applyProtection="1">
      <alignment horizontal="left" vertical="top" wrapText="1"/>
      <protection hidden="1"/>
    </xf>
    <xf numFmtId="0" fontId="21" fillId="4" borderId="24" xfId="0" applyFont="1" applyFill="1" applyBorder="1" applyAlignment="1" applyProtection="1">
      <alignment horizontal="left" vertical="center" wrapText="1"/>
      <protection hidden="1"/>
    </xf>
    <xf numFmtId="0" fontId="21" fillId="4" borderId="25" xfId="0" applyFont="1" applyFill="1" applyBorder="1" applyAlignment="1" applyProtection="1">
      <alignment horizontal="left" vertical="center" wrapText="1"/>
      <protection hidden="1"/>
    </xf>
    <xf numFmtId="0" fontId="26" fillId="0" borderId="1" xfId="0" applyFont="1" applyBorder="1" applyAlignment="1" applyProtection="1">
      <alignment horizontal="left" vertical="top" wrapText="1"/>
      <protection hidden="1"/>
    </xf>
    <xf numFmtId="0" fontId="24" fillId="0" borderId="1" xfId="0" applyFont="1" applyBorder="1" applyAlignment="1" applyProtection="1">
      <alignment horizontal="left" vertical="top" wrapText="1"/>
      <protection hidden="1"/>
    </xf>
    <xf numFmtId="0" fontId="24" fillId="0" borderId="18" xfId="0" applyFont="1" applyBorder="1" applyAlignment="1">
      <alignment horizontal="left" vertical="top" wrapText="1"/>
    </xf>
    <xf numFmtId="0" fontId="17" fillId="0" borderId="19" xfId="0" applyFont="1" applyBorder="1" applyAlignment="1" applyProtection="1">
      <alignment horizontal="left"/>
      <protection hidden="1"/>
    </xf>
    <xf numFmtId="0" fontId="17" fillId="0" borderId="0" xfId="0" applyFont="1" applyAlignment="1" applyProtection="1">
      <alignment horizontal="left"/>
      <protection hidden="1"/>
    </xf>
    <xf numFmtId="0" fontId="17" fillId="0" borderId="19" xfId="0" applyFont="1" applyBorder="1" applyAlignment="1">
      <alignment horizontal="left"/>
    </xf>
    <xf numFmtId="0" fontId="17" fillId="0" borderId="0" xfId="0" applyFont="1" applyAlignment="1">
      <alignment horizontal="left"/>
    </xf>
    <xf numFmtId="0" fontId="19" fillId="0" borderId="0" xfId="0" applyFont="1" applyAlignment="1" applyProtection="1">
      <alignment horizontal="center"/>
      <protection hidden="1"/>
    </xf>
    <xf numFmtId="0" fontId="25" fillId="5" borderId="0" xfId="3" applyFont="1" applyFill="1" applyBorder="1" applyAlignment="1" applyProtection="1">
      <alignment horizontal="center"/>
      <protection hidden="1"/>
    </xf>
    <xf numFmtId="0" fontId="20" fillId="0" borderId="0" xfId="0" applyFont="1" applyAlignment="1" applyProtection="1">
      <alignment horizontal="center" vertical="top" wrapText="1"/>
      <protection hidden="1"/>
    </xf>
  </cellXfs>
  <cellStyles count="4">
    <cellStyle name="Currency 2" xfId="2" xr:uid="{688AC54B-FF32-40F4-A8A4-066E0E9CFB72}"/>
    <cellStyle name="Hyperlink" xfId="3" xr:uid="{00000000-000B-0000-0000-000008000000}"/>
    <cellStyle name="Normal" xfId="0" builtinId="0"/>
    <cellStyle name="Percent" xfId="1" builtinId="5"/>
  </cellStyles>
  <dxfs count="0"/>
  <tableStyles count="0" defaultTableStyle="TableStyleMedium2" defaultPivotStyle="PivotStyleLight16"/>
  <colors>
    <mruColors>
      <color rgb="FF1D35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533400</xdr:colOff>
      <xdr:row>31</xdr:row>
      <xdr:rowOff>504825</xdr:rowOff>
    </xdr:from>
    <xdr:to>
      <xdr:col>13</xdr:col>
      <xdr:colOff>333375</xdr:colOff>
      <xdr:row>31</xdr:row>
      <xdr:rowOff>704850</xdr:rowOff>
    </xdr:to>
    <xdr:pic>
      <xdr:nvPicPr>
        <xdr:cNvPr id="3" name="Bild 2">
          <a:extLst>
            <a:ext uri="{FF2B5EF4-FFF2-40B4-BE49-F238E27FC236}">
              <a16:creationId xmlns:a16="http://schemas.microsoft.com/office/drawing/2014/main" id="{CD59B8C2-1640-7848-9CC9-E9494F8F4545}"/>
            </a:ext>
            <a:ext uri="{147F2762-F138-4A5C-976F-8EAC2B608ADB}">
              <a16:predDERef xmlns:a16="http://schemas.microsoft.com/office/drawing/2014/main" pred="{4166EFBD-362E-8E61-14D0-D479037944EB}"/>
            </a:ext>
          </a:extLst>
        </xdr:cNvPr>
        <xdr:cNvPicPr>
          <a:picLocks noChangeAspect="1"/>
        </xdr:cNvPicPr>
      </xdr:nvPicPr>
      <xdr:blipFill>
        <a:blip xmlns:r="http://schemas.openxmlformats.org/officeDocument/2006/relationships" r:embed="rId1"/>
        <a:stretch>
          <a:fillRect/>
        </a:stretch>
      </xdr:blipFill>
      <xdr:spPr>
        <a:xfrm>
          <a:off x="10534650" y="7696200"/>
          <a:ext cx="2705100" cy="200025"/>
        </a:xfrm>
        <a:prstGeom prst="rect">
          <a:avLst/>
        </a:prstGeom>
      </xdr:spPr>
    </xdr:pic>
    <xdr:clientData/>
  </xdr:twoCellAnchor>
  <xdr:twoCellAnchor>
    <xdr:from>
      <xdr:col>4</xdr:col>
      <xdr:colOff>28575</xdr:colOff>
      <xdr:row>10</xdr:row>
      <xdr:rowOff>66675</xdr:rowOff>
    </xdr:from>
    <xdr:to>
      <xdr:col>4</xdr:col>
      <xdr:colOff>552450</xdr:colOff>
      <xdr:row>10</xdr:row>
      <xdr:rowOff>171450</xdr:rowOff>
    </xdr:to>
    <xdr:sp macro="" textlink="">
      <xdr:nvSpPr>
        <xdr:cNvPr id="4" name="Pfeil nach rechts 3">
          <a:extLst>
            <a:ext uri="{FF2B5EF4-FFF2-40B4-BE49-F238E27FC236}">
              <a16:creationId xmlns:a16="http://schemas.microsoft.com/office/drawing/2014/main" id="{8E188485-1093-2A5A-8B55-601B1ED8FCC5}"/>
            </a:ext>
            <a:ext uri="{147F2762-F138-4A5C-976F-8EAC2B608ADB}">
              <a16:predDERef xmlns:a16="http://schemas.microsoft.com/office/drawing/2014/main" pred="{CD59B8C2-1640-7848-9CC9-E9494F8F4545}"/>
            </a:ext>
          </a:extLst>
        </xdr:cNvPr>
        <xdr:cNvSpPr/>
      </xdr:nvSpPr>
      <xdr:spPr>
        <a:xfrm>
          <a:off x="6305550" y="2514600"/>
          <a:ext cx="523875" cy="104775"/>
        </a:xfrm>
        <a:prstGeom prst="rightArrow">
          <a:avLst/>
        </a:prstGeom>
        <a:ln>
          <a:solidFill>
            <a:srgbClr val="1D355E"/>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US"/>
        </a:p>
      </xdr:txBody>
    </xdr:sp>
    <xdr:clientData/>
  </xdr:twoCellAnchor>
  <xdr:twoCellAnchor>
    <xdr:from>
      <xdr:col>4</xdr:col>
      <xdr:colOff>28575</xdr:colOff>
      <xdr:row>12</xdr:row>
      <xdr:rowOff>66675</xdr:rowOff>
    </xdr:from>
    <xdr:to>
      <xdr:col>4</xdr:col>
      <xdr:colOff>552450</xdr:colOff>
      <xdr:row>12</xdr:row>
      <xdr:rowOff>171450</xdr:rowOff>
    </xdr:to>
    <xdr:sp macro="" textlink="">
      <xdr:nvSpPr>
        <xdr:cNvPr id="5" name="Pfeil nach rechts 4">
          <a:extLst>
            <a:ext uri="{FF2B5EF4-FFF2-40B4-BE49-F238E27FC236}">
              <a16:creationId xmlns:a16="http://schemas.microsoft.com/office/drawing/2014/main" id="{08719460-B2AC-432E-B037-EAE285313C29}"/>
            </a:ext>
            <a:ext uri="{147F2762-F138-4A5C-976F-8EAC2B608ADB}">
              <a16:predDERef xmlns:a16="http://schemas.microsoft.com/office/drawing/2014/main" pred="{8E188485-1093-2A5A-8B55-601B1ED8FCC5}"/>
            </a:ext>
          </a:extLst>
        </xdr:cNvPr>
        <xdr:cNvSpPr/>
      </xdr:nvSpPr>
      <xdr:spPr>
        <a:xfrm>
          <a:off x="6305550" y="2886075"/>
          <a:ext cx="523875" cy="104775"/>
        </a:xfrm>
        <a:prstGeom prst="rightArrow">
          <a:avLst/>
        </a:prstGeom>
        <a:ln>
          <a:solidFill>
            <a:srgbClr val="1D355E"/>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lang="en-US"/>
        </a:p>
      </xdr:txBody>
    </xdr:sp>
    <xdr:clientData/>
  </xdr:twoCellAnchor>
  <xdr:twoCellAnchor>
    <xdr:from>
      <xdr:col>4</xdr:col>
      <xdr:colOff>28575</xdr:colOff>
      <xdr:row>13</xdr:row>
      <xdr:rowOff>66675</xdr:rowOff>
    </xdr:from>
    <xdr:to>
      <xdr:col>4</xdr:col>
      <xdr:colOff>552450</xdr:colOff>
      <xdr:row>13</xdr:row>
      <xdr:rowOff>171450</xdr:rowOff>
    </xdr:to>
    <xdr:sp macro="" textlink="">
      <xdr:nvSpPr>
        <xdr:cNvPr id="6" name="Pfeil nach rechts 5">
          <a:extLst>
            <a:ext uri="{FF2B5EF4-FFF2-40B4-BE49-F238E27FC236}">
              <a16:creationId xmlns:a16="http://schemas.microsoft.com/office/drawing/2014/main" id="{85A16FCB-E869-4909-8D34-3AED209CFF9F}"/>
            </a:ext>
            <a:ext uri="{147F2762-F138-4A5C-976F-8EAC2B608ADB}">
              <a16:predDERef xmlns:a16="http://schemas.microsoft.com/office/drawing/2014/main" pred="{08719460-B2AC-432E-B037-EAE285313C29}"/>
            </a:ext>
          </a:extLst>
        </xdr:cNvPr>
        <xdr:cNvSpPr/>
      </xdr:nvSpPr>
      <xdr:spPr>
        <a:xfrm>
          <a:off x="6305550" y="3076575"/>
          <a:ext cx="523875" cy="104775"/>
        </a:xfrm>
        <a:prstGeom prst="rightArrow">
          <a:avLst/>
        </a:prstGeom>
        <a:ln>
          <a:solidFill>
            <a:srgbClr val="1D355E"/>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lang="en-US"/>
        </a:p>
      </xdr:txBody>
    </xdr:sp>
    <xdr:clientData/>
  </xdr:twoCellAnchor>
  <xdr:twoCellAnchor>
    <xdr:from>
      <xdr:col>4</xdr:col>
      <xdr:colOff>28575</xdr:colOff>
      <xdr:row>14</xdr:row>
      <xdr:rowOff>57150</xdr:rowOff>
    </xdr:from>
    <xdr:to>
      <xdr:col>4</xdr:col>
      <xdr:colOff>552450</xdr:colOff>
      <xdr:row>14</xdr:row>
      <xdr:rowOff>161925</xdr:rowOff>
    </xdr:to>
    <xdr:sp macro="" textlink="">
      <xdr:nvSpPr>
        <xdr:cNvPr id="7" name="Pfeil nach rechts 6">
          <a:extLst>
            <a:ext uri="{FF2B5EF4-FFF2-40B4-BE49-F238E27FC236}">
              <a16:creationId xmlns:a16="http://schemas.microsoft.com/office/drawing/2014/main" id="{3D1488DB-BDA3-4918-A24A-3D6A431EF4B6}"/>
            </a:ext>
            <a:ext uri="{147F2762-F138-4A5C-976F-8EAC2B608ADB}">
              <a16:predDERef xmlns:a16="http://schemas.microsoft.com/office/drawing/2014/main" pred="{85A16FCB-E869-4909-8D34-3AED209CFF9F}"/>
            </a:ext>
          </a:extLst>
        </xdr:cNvPr>
        <xdr:cNvSpPr/>
      </xdr:nvSpPr>
      <xdr:spPr>
        <a:xfrm>
          <a:off x="6305550" y="3257550"/>
          <a:ext cx="523875" cy="104775"/>
        </a:xfrm>
        <a:prstGeom prst="rightArrow">
          <a:avLst/>
        </a:prstGeom>
        <a:ln>
          <a:solidFill>
            <a:srgbClr val="1D355E"/>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lang="en-US"/>
        </a:p>
      </xdr:txBody>
    </xdr:sp>
    <xdr:clientData/>
  </xdr:twoCellAnchor>
  <xdr:twoCellAnchor editAs="oneCell">
    <xdr:from>
      <xdr:col>1</xdr:col>
      <xdr:colOff>9525</xdr:colOff>
      <xdr:row>0</xdr:row>
      <xdr:rowOff>171450</xdr:rowOff>
    </xdr:from>
    <xdr:to>
      <xdr:col>2</xdr:col>
      <xdr:colOff>857250</xdr:colOff>
      <xdr:row>2</xdr:row>
      <xdr:rowOff>1059</xdr:rowOff>
    </xdr:to>
    <xdr:pic>
      <xdr:nvPicPr>
        <xdr:cNvPr id="10" name="Bild 9">
          <a:extLst>
            <a:ext uri="{FF2B5EF4-FFF2-40B4-BE49-F238E27FC236}">
              <a16:creationId xmlns:a16="http://schemas.microsoft.com/office/drawing/2014/main" id="{5A9E42C0-3035-88E9-4F02-2548F1BE789B}"/>
            </a:ext>
            <a:ext uri="{147F2762-F138-4A5C-976F-8EAC2B608ADB}">
              <a16:predDERef xmlns:a16="http://schemas.microsoft.com/office/drawing/2014/main" pred="{6651E39E-5CDE-4736-984C-FAE431F27E3B}"/>
            </a:ext>
          </a:extLst>
        </xdr:cNvPr>
        <xdr:cNvPicPr>
          <a:picLocks noChangeAspect="1"/>
        </xdr:cNvPicPr>
      </xdr:nvPicPr>
      <xdr:blipFill>
        <a:blip xmlns:r="http://schemas.openxmlformats.org/officeDocument/2006/relationships" r:embed="rId2"/>
        <a:stretch>
          <a:fillRect/>
        </a:stretch>
      </xdr:blipFill>
      <xdr:spPr>
        <a:xfrm>
          <a:off x="409575" y="171450"/>
          <a:ext cx="2619375" cy="200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markt-pilot.com/de/produkt/demo-buchen"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6ECF3-A5E7-4663-859E-1B9961A9A5FC}">
  <dimension ref="A1:N69"/>
  <sheetViews>
    <sheetView showGridLines="0" tabSelected="1" zoomScale="60" zoomScaleNormal="60" workbookViewId="0">
      <selection activeCell="E72" sqref="E72"/>
    </sheetView>
  </sheetViews>
  <sheetFormatPr defaultColWidth="8.7109375" defaultRowHeight="14.45"/>
  <cols>
    <col min="1" max="1" width="6" style="6" customWidth="1"/>
    <col min="2" max="2" width="26.5703125" style="6" customWidth="1"/>
    <col min="3" max="3" width="44.42578125" style="6" bestFit="1" customWidth="1"/>
    <col min="4" max="4" width="17.140625" style="6" bestFit="1" customWidth="1"/>
    <col min="5" max="5" width="16.140625" style="6" bestFit="1" customWidth="1"/>
    <col min="6" max="6" width="24" style="6" bestFit="1" customWidth="1"/>
    <col min="7" max="7" width="7.42578125" style="6" customWidth="1"/>
    <col min="8" max="8" width="9.140625" style="6" customWidth="1"/>
    <col min="9" max="16384" width="8.7109375" style="6"/>
  </cols>
  <sheetData>
    <row r="1" spans="1:14" s="3" customFormat="1">
      <c r="A1" s="1"/>
      <c r="B1" s="2"/>
      <c r="C1" s="2" t="s">
        <v>0</v>
      </c>
      <c r="E1" s="4"/>
      <c r="I1" s="4"/>
      <c r="M1" s="4"/>
    </row>
    <row r="2" spans="1:14" s="3" customFormat="1">
      <c r="A2" s="1"/>
      <c r="B2" s="1"/>
      <c r="C2" s="2"/>
      <c r="I2" s="4"/>
      <c r="M2" s="4"/>
    </row>
    <row r="3" spans="1:14" s="3" customFormat="1" ht="18.600000000000001">
      <c r="A3" s="1"/>
      <c r="B3" s="5" t="s">
        <v>1</v>
      </c>
      <c r="C3" s="2"/>
      <c r="I3" s="4"/>
      <c r="M3" s="4"/>
    </row>
    <row r="4" spans="1:14" s="3" customFormat="1">
      <c r="A4" s="1"/>
      <c r="B4" s="2"/>
      <c r="C4" s="2"/>
      <c r="E4" s="4"/>
      <c r="I4" s="4"/>
      <c r="M4" s="4"/>
    </row>
    <row r="5" spans="1:14" ht="18" customHeight="1">
      <c r="B5" s="68" t="s">
        <v>2</v>
      </c>
      <c r="N5" s="51"/>
    </row>
    <row r="6" spans="1:14" s="7" customFormat="1" ht="45" customHeight="1">
      <c r="B6" s="69" t="s">
        <v>3</v>
      </c>
      <c r="C6" s="69"/>
      <c r="D6" s="69"/>
      <c r="E6" s="69"/>
      <c r="F6" s="69"/>
      <c r="G6" s="69"/>
      <c r="H6" s="69"/>
      <c r="I6" s="69"/>
      <c r="J6" s="69"/>
      <c r="K6" s="69"/>
      <c r="L6" s="69"/>
      <c r="M6" s="69"/>
      <c r="N6" s="70"/>
    </row>
    <row r="7" spans="1:14">
      <c r="C7" s="8"/>
      <c r="D7" s="8"/>
      <c r="E7" s="8"/>
      <c r="F7" s="8"/>
      <c r="G7" s="8"/>
      <c r="N7" s="51"/>
    </row>
    <row r="8" spans="1:14" ht="21" customHeight="1">
      <c r="C8" s="9"/>
      <c r="F8" s="71" t="s">
        <v>4</v>
      </c>
      <c r="G8" s="72"/>
      <c r="H8" s="72"/>
      <c r="I8" s="72"/>
      <c r="J8" s="72"/>
      <c r="K8" s="72"/>
      <c r="L8" s="66"/>
      <c r="M8" s="67"/>
      <c r="N8" s="51"/>
    </row>
    <row r="9" spans="1:14" ht="20.100000000000001" customHeight="1">
      <c r="C9" s="10" t="s">
        <v>5</v>
      </c>
      <c r="D9" s="11"/>
      <c r="F9" s="78" t="s">
        <v>6</v>
      </c>
      <c r="G9" s="79"/>
      <c r="H9" s="79"/>
      <c r="I9" s="79"/>
      <c r="J9" s="53"/>
      <c r="K9" s="53"/>
      <c r="L9" s="53"/>
      <c r="M9" s="54"/>
      <c r="N9" s="51"/>
    </row>
    <row r="10" spans="1:14">
      <c r="C10" s="12"/>
      <c r="D10" s="11"/>
      <c r="F10" s="55"/>
      <c r="G10" s="53"/>
      <c r="H10" s="53"/>
      <c r="I10" s="53"/>
      <c r="J10" s="53"/>
      <c r="K10" s="53"/>
      <c r="L10" s="53"/>
      <c r="M10" s="54"/>
      <c r="N10" s="51"/>
    </row>
    <row r="11" spans="1:14">
      <c r="B11" s="48"/>
      <c r="C11" s="14" t="s">
        <v>7</v>
      </c>
      <c r="D11" s="15">
        <v>10000000</v>
      </c>
      <c r="F11" s="76" t="s">
        <v>8</v>
      </c>
      <c r="G11" s="77"/>
      <c r="H11" s="77"/>
      <c r="I11" s="77"/>
      <c r="J11" s="77"/>
      <c r="K11" s="77"/>
      <c r="L11" s="53"/>
      <c r="M11" s="54"/>
      <c r="N11" s="51"/>
    </row>
    <row r="12" spans="1:14" ht="15">
      <c r="C12" s="14" t="s">
        <v>9</v>
      </c>
      <c r="D12" s="16">
        <v>0.5</v>
      </c>
      <c r="F12" s="57" t="s">
        <v>10</v>
      </c>
      <c r="G12" s="53"/>
      <c r="H12" s="53"/>
      <c r="I12" s="53"/>
      <c r="J12" s="53"/>
      <c r="K12" s="53"/>
      <c r="L12" s="53"/>
      <c r="M12" s="54"/>
      <c r="N12" s="51"/>
    </row>
    <row r="13" spans="1:14" ht="15">
      <c r="C13" s="14" t="s">
        <v>11</v>
      </c>
      <c r="D13" s="17">
        <v>500</v>
      </c>
      <c r="F13" s="55" t="s">
        <v>12</v>
      </c>
      <c r="G13" s="53"/>
      <c r="H13" s="53"/>
      <c r="I13" s="53"/>
      <c r="J13" s="53"/>
      <c r="K13" s="53"/>
      <c r="L13" s="53"/>
      <c r="M13" s="54"/>
      <c r="N13" s="51"/>
    </row>
    <row r="14" spans="1:14" ht="15">
      <c r="C14" s="14" t="s">
        <v>13</v>
      </c>
      <c r="D14" s="17" t="s">
        <v>14</v>
      </c>
      <c r="F14" s="55" t="s">
        <v>15</v>
      </c>
      <c r="G14" s="53"/>
      <c r="H14" s="53"/>
      <c r="I14" s="56"/>
      <c r="J14" s="53"/>
      <c r="K14" s="53"/>
      <c r="L14" s="53"/>
      <c r="M14" s="54"/>
      <c r="N14" s="51"/>
    </row>
    <row r="15" spans="1:14" ht="15">
      <c r="C15" s="14" t="s">
        <v>16</v>
      </c>
      <c r="D15" s="18" t="s">
        <v>17</v>
      </c>
      <c r="F15" s="55" t="s">
        <v>18</v>
      </c>
      <c r="G15" s="53"/>
      <c r="H15" s="53"/>
      <c r="I15" s="53"/>
      <c r="J15" s="53"/>
      <c r="K15" s="56"/>
      <c r="L15" s="53"/>
      <c r="M15" s="54"/>
      <c r="N15" s="51"/>
    </row>
    <row r="16" spans="1:14">
      <c r="C16" s="14" t="s">
        <v>19</v>
      </c>
      <c r="D16" s="16" t="s">
        <v>20</v>
      </c>
      <c r="F16" s="55"/>
      <c r="G16" s="53"/>
      <c r="H16" s="53"/>
      <c r="I16" s="53"/>
      <c r="J16" s="53"/>
      <c r="K16" s="53"/>
      <c r="L16" s="53"/>
      <c r="M16" s="54"/>
      <c r="N16" s="51"/>
    </row>
    <row r="17" spans="3:14" ht="20.100000000000001" customHeight="1">
      <c r="C17" s="10" t="s">
        <v>21</v>
      </c>
      <c r="D17" s="11"/>
      <c r="F17" s="13"/>
      <c r="G17" s="53"/>
      <c r="H17" s="53"/>
      <c r="I17" s="53"/>
      <c r="J17" s="53"/>
      <c r="K17" s="56"/>
      <c r="L17" s="53"/>
      <c r="M17" s="54"/>
      <c r="N17" s="51"/>
    </row>
    <row r="18" spans="3:14">
      <c r="C18" s="20" t="str">
        <f>IF(D14=C52,C52,IF(D14=C53,C53))</f>
        <v>EUR</v>
      </c>
      <c r="D18" s="11"/>
      <c r="F18" s="55"/>
      <c r="G18" s="53"/>
      <c r="H18" s="53"/>
      <c r="I18" s="53"/>
      <c r="J18" s="53"/>
      <c r="K18" s="56"/>
      <c r="L18" s="53"/>
      <c r="M18" s="54"/>
      <c r="N18" s="51"/>
    </row>
    <row r="19" spans="3:14" ht="15">
      <c r="C19" s="21" t="s">
        <v>22</v>
      </c>
      <c r="D19" s="22">
        <f>E27</f>
        <v>1050000</v>
      </c>
      <c r="F19" s="55" t="s">
        <v>23</v>
      </c>
      <c r="G19" s="53"/>
      <c r="H19" s="53"/>
      <c r="I19" s="53"/>
      <c r="J19" s="53"/>
      <c r="K19" s="53"/>
      <c r="L19" s="53"/>
      <c r="M19" s="58"/>
      <c r="N19" s="51"/>
    </row>
    <row r="20" spans="3:14" ht="15">
      <c r="C20" s="21" t="s">
        <v>24</v>
      </c>
      <c r="D20" s="24">
        <f>E28</f>
        <v>11.666666666666666</v>
      </c>
      <c r="F20" s="55" t="s">
        <v>25</v>
      </c>
      <c r="G20" s="53"/>
      <c r="H20" s="53"/>
      <c r="I20" s="53"/>
      <c r="J20" s="53"/>
      <c r="K20" s="53"/>
      <c r="L20" s="53"/>
      <c r="M20" s="54"/>
      <c r="N20" s="51"/>
    </row>
    <row r="21" spans="3:14">
      <c r="C21" s="25"/>
      <c r="D21" s="26"/>
      <c r="F21" s="59"/>
      <c r="G21" s="60"/>
      <c r="H21" s="60"/>
      <c r="I21" s="60"/>
      <c r="J21" s="60"/>
      <c r="K21" s="60"/>
      <c r="L21" s="61"/>
      <c r="M21" s="62"/>
      <c r="N21" s="51"/>
    </row>
    <row r="22" spans="3:14">
      <c r="L22" s="19"/>
      <c r="N22" s="51"/>
    </row>
    <row r="23" spans="3:14" s="48" customFormat="1" ht="12.95">
      <c r="L23" s="49"/>
      <c r="N23" s="64"/>
    </row>
    <row r="24" spans="3:14">
      <c r="C24" s="9"/>
      <c r="D24" s="27"/>
      <c r="H24" s="50"/>
      <c r="L24" s="19"/>
      <c r="N24" s="51"/>
    </row>
    <row r="25" spans="3:14" ht="20.100000000000001" customHeight="1">
      <c r="C25" s="28" t="s">
        <v>26</v>
      </c>
      <c r="D25" s="29" t="s">
        <v>27</v>
      </c>
      <c r="E25" s="29" t="s">
        <v>28</v>
      </c>
      <c r="F25" s="30" t="s">
        <v>29</v>
      </c>
      <c r="H25" s="80" t="s">
        <v>30</v>
      </c>
      <c r="I25" s="80"/>
      <c r="J25" s="80"/>
      <c r="K25" s="80"/>
      <c r="L25" s="80"/>
      <c r="M25" s="80"/>
      <c r="N25" s="51"/>
    </row>
    <row r="26" spans="3:14" ht="15">
      <c r="C26" s="20" t="str">
        <f>IF(D14=C52,C52,IF(D14=C53,C53))</f>
        <v>EUR</v>
      </c>
      <c r="D26" s="31">
        <v>0.14000000000000001</v>
      </c>
      <c r="E26" s="31">
        <v>0.21</v>
      </c>
      <c r="F26" s="32">
        <v>0.23</v>
      </c>
      <c r="H26" s="82" t="s">
        <v>31</v>
      </c>
      <c r="I26" s="82"/>
      <c r="J26" s="82"/>
      <c r="K26" s="82"/>
      <c r="L26" s="82"/>
      <c r="M26" s="82"/>
      <c r="N26" s="51"/>
    </row>
    <row r="27" spans="3:14" ht="15" customHeight="1">
      <c r="C27" s="21" t="s">
        <v>32</v>
      </c>
      <c r="D27" s="33">
        <f>D39*D48+IF(D16="Yes",D65,IF(D16="No",D66,0))</f>
        <v>700000.00000000012</v>
      </c>
      <c r="E27" s="33">
        <f>D39*E48+IF(D16="Yes",D65,IF(D16="No",D66,0))</f>
        <v>1050000</v>
      </c>
      <c r="F27" s="34">
        <f>D39*F48+IF(D16="Yes",D65,IF(D16="No",D66,0))</f>
        <v>1150000</v>
      </c>
      <c r="H27" s="82"/>
      <c r="I27" s="82"/>
      <c r="J27" s="82"/>
      <c r="K27" s="82"/>
      <c r="L27" s="82"/>
      <c r="M27" s="82"/>
      <c r="N27" s="51"/>
    </row>
    <row r="28" spans="3:14">
      <c r="C28" s="35" t="s">
        <v>33</v>
      </c>
      <c r="D28" s="36">
        <f>D49</f>
        <v>7.7777777777777795</v>
      </c>
      <c r="E28" s="36">
        <f>E49</f>
        <v>11.666666666666666</v>
      </c>
      <c r="F28" s="37">
        <f>F49</f>
        <v>12.777777777777779</v>
      </c>
      <c r="H28" s="82"/>
      <c r="I28" s="82"/>
      <c r="J28" s="82"/>
      <c r="K28" s="82"/>
      <c r="L28" s="82"/>
      <c r="M28" s="82"/>
      <c r="N28" s="51"/>
    </row>
    <row r="29" spans="3:14" ht="18.75">
      <c r="C29" s="23"/>
      <c r="D29" s="38"/>
      <c r="E29" s="38"/>
      <c r="F29" s="38"/>
      <c r="H29" s="81" t="s">
        <v>34</v>
      </c>
      <c r="I29" s="81"/>
      <c r="J29" s="81"/>
      <c r="K29" s="81"/>
      <c r="L29" s="81"/>
      <c r="M29" s="81"/>
      <c r="N29" s="51"/>
    </row>
    <row r="30" spans="3:14" ht="15" customHeight="1">
      <c r="H30" s="63"/>
      <c r="I30" s="63"/>
      <c r="J30" s="63"/>
      <c r="K30" s="63"/>
      <c r="L30" s="63"/>
      <c r="M30" s="63"/>
      <c r="N30" s="51"/>
    </row>
    <row r="31" spans="3:14" ht="36" customHeight="1">
      <c r="C31" s="73" t="s">
        <v>35</v>
      </c>
      <c r="D31" s="74"/>
      <c r="E31" s="74"/>
      <c r="N31" s="51"/>
    </row>
    <row r="32" spans="3:14" ht="57.75" customHeight="1">
      <c r="C32" s="75" t="s">
        <v>36</v>
      </c>
      <c r="D32" s="75"/>
      <c r="E32" s="75"/>
      <c r="N32" s="51"/>
    </row>
    <row r="33" spans="3:14" s="7" customFormat="1">
      <c r="H33" s="52"/>
      <c r="N33" s="65"/>
    </row>
    <row r="36" spans="3:14" hidden="1">
      <c r="E36" s="39"/>
      <c r="F36" s="39"/>
    </row>
    <row r="37" spans="3:14" hidden="1">
      <c r="D37" s="39"/>
      <c r="E37" s="39"/>
      <c r="F37" s="39"/>
    </row>
    <row r="38" spans="3:14" hidden="1">
      <c r="C38" s="4" t="s">
        <v>37</v>
      </c>
      <c r="D38" s="3"/>
      <c r="E38" s="39"/>
      <c r="F38" s="39"/>
    </row>
    <row r="39" spans="3:14" hidden="1">
      <c r="C39" s="40">
        <v>1</v>
      </c>
      <c r="D39" s="41">
        <f>(D11*D12)*D62</f>
        <v>5000000</v>
      </c>
      <c r="E39" s="39"/>
      <c r="F39" s="39"/>
    </row>
    <row r="40" spans="3:14" hidden="1">
      <c r="C40" s="40">
        <v>2</v>
      </c>
      <c r="D40" s="41">
        <f>ROUNDUP(IF(D13=C42,C42*75,IF(D13=C43,C43*50,IF(D13=C44,C44*25,IF(D13=C45,C45*15,))))*D62*1.25*1.5+(D39*0.003),-4)</f>
        <v>90000</v>
      </c>
      <c r="E40" s="39"/>
      <c r="F40" s="39"/>
    </row>
    <row r="41" spans="3:14" hidden="1">
      <c r="C41" s="40">
        <v>3</v>
      </c>
      <c r="D41" s="41">
        <f>ROUNDUP(D40+IF(D16="Yes",D40*(-0.05),IF(D16="No",D40*0.05,0)),-4)</f>
        <v>90000</v>
      </c>
      <c r="E41" s="39"/>
      <c r="F41" s="39"/>
    </row>
    <row r="42" spans="3:14" hidden="1">
      <c r="C42" s="42">
        <v>500</v>
      </c>
      <c r="D42" s="43"/>
      <c r="E42" s="44"/>
      <c r="F42" s="39"/>
    </row>
    <row r="43" spans="3:14" hidden="1">
      <c r="C43" s="42">
        <v>2000</v>
      </c>
      <c r="E43" s="44"/>
      <c r="F43" s="39"/>
    </row>
    <row r="44" spans="3:14" hidden="1">
      <c r="C44" s="42">
        <v>5000</v>
      </c>
      <c r="F44" s="45"/>
    </row>
    <row r="45" spans="3:14" hidden="1">
      <c r="C45" s="42">
        <v>10000</v>
      </c>
      <c r="D45" s="27"/>
      <c r="E45" s="39"/>
      <c r="F45" s="45"/>
    </row>
    <row r="46" spans="3:14" hidden="1"/>
    <row r="47" spans="3:14" hidden="1">
      <c r="C47" s="4" t="s">
        <v>38</v>
      </c>
      <c r="D47" s="3"/>
      <c r="E47" s="3"/>
      <c r="F47" s="3"/>
    </row>
    <row r="48" spans="3:14" hidden="1">
      <c r="C48" s="46" t="s">
        <v>39</v>
      </c>
      <c r="D48" s="39">
        <v>0.14000000000000001</v>
      </c>
      <c r="E48" s="39">
        <v>0.21</v>
      </c>
      <c r="F48" s="39">
        <v>0.23</v>
      </c>
    </row>
    <row r="49" spans="3:6" hidden="1">
      <c r="C49" s="46" t="s">
        <v>40</v>
      </c>
      <c r="D49" s="47">
        <f>D27/D41</f>
        <v>7.7777777777777795</v>
      </c>
      <c r="E49" s="47">
        <f>E27/D41</f>
        <v>11.666666666666666</v>
      </c>
      <c r="F49" s="47">
        <f>F27/D41</f>
        <v>12.777777777777779</v>
      </c>
    </row>
    <row r="50" spans="3:6" hidden="1"/>
    <row r="51" spans="3:6" hidden="1">
      <c r="C51" s="4" t="s">
        <v>41</v>
      </c>
      <c r="D51" s="3"/>
    </row>
    <row r="52" spans="3:6" hidden="1">
      <c r="C52" s="46" t="s">
        <v>14</v>
      </c>
      <c r="D52" s="6">
        <v>1</v>
      </c>
    </row>
    <row r="53" spans="3:6" hidden="1">
      <c r="C53" s="46" t="s">
        <v>42</v>
      </c>
      <c r="D53" s="6">
        <v>1.05</v>
      </c>
    </row>
    <row r="54" spans="3:6" hidden="1"/>
    <row r="55" spans="3:6" hidden="1">
      <c r="C55" s="4" t="s">
        <v>16</v>
      </c>
      <c r="D55" s="3"/>
      <c r="E55" s="19"/>
    </row>
    <row r="56" spans="3:6" hidden="1">
      <c r="C56" s="46" t="s">
        <v>17</v>
      </c>
      <c r="D56" s="6">
        <v>1</v>
      </c>
      <c r="E56" s="19"/>
    </row>
    <row r="57" spans="3:6" hidden="1">
      <c r="C57" s="46" t="s">
        <v>43</v>
      </c>
      <c r="D57" s="6">
        <v>1</v>
      </c>
      <c r="E57" s="19"/>
    </row>
    <row r="58" spans="3:6" hidden="1">
      <c r="C58" s="46" t="s">
        <v>44</v>
      </c>
      <c r="D58" s="6">
        <v>1</v>
      </c>
      <c r="E58" s="19"/>
    </row>
    <row r="59" spans="3:6" hidden="1">
      <c r="C59" s="46" t="s">
        <v>45</v>
      </c>
      <c r="D59" s="6">
        <v>1</v>
      </c>
    </row>
    <row r="60" spans="3:6" hidden="1">
      <c r="C60" s="46"/>
    </row>
    <row r="61" spans="3:6" hidden="1">
      <c r="C61" s="4" t="s">
        <v>46</v>
      </c>
      <c r="D61" s="3"/>
    </row>
    <row r="62" spans="3:6" hidden="1">
      <c r="C62" s="46" t="s">
        <v>41</v>
      </c>
      <c r="D62" s="6">
        <f>IF(D14="EUR",D52,IF(D14="USD",D53,"Currency not found"))</f>
        <v>1</v>
      </c>
    </row>
    <row r="63" spans="3:6" hidden="1">
      <c r="C63" s="46"/>
    </row>
    <row r="64" spans="3:6" hidden="1">
      <c r="C64" s="4" t="s">
        <v>47</v>
      </c>
      <c r="D64" s="3"/>
    </row>
    <row r="65" spans="3:4" hidden="1">
      <c r="C65" s="46" t="s">
        <v>20</v>
      </c>
      <c r="D65" s="6">
        <f>IF(D16="Yes",D39*(-0.005),0)</f>
        <v>0</v>
      </c>
    </row>
    <row r="66" spans="3:4" hidden="1">
      <c r="C66" s="46" t="s">
        <v>48</v>
      </c>
      <c r="D66" s="6">
        <f>IF(D16="No",D39*0.01,0)</f>
        <v>0</v>
      </c>
    </row>
    <row r="67" spans="3:4" hidden="1"/>
    <row r="68" spans="3:4" hidden="1"/>
    <row r="69" spans="3:4" hidden="1"/>
  </sheetData>
  <sheetProtection algorithmName="SHA-512" hashValue="CrXPD0jxVMX6iXAROYk+uq6kDSeedXb3bcvgNMOn/uxkObLB9aehw8LGA4ELxnN6k//sl8u7uj+2r0DC2w6/rQ==" saltValue="bLSw8NzJe3FDZjDnBV+8TA==" spinCount="100000" sheet="1" objects="1" scenarios="1" selectLockedCells="1"/>
  <mergeCells count="9">
    <mergeCell ref="B6:N6"/>
    <mergeCell ref="F8:K8"/>
    <mergeCell ref="C31:E31"/>
    <mergeCell ref="C32:E32"/>
    <mergeCell ref="F11:K11"/>
    <mergeCell ref="F9:I9"/>
    <mergeCell ref="H25:M25"/>
    <mergeCell ref="H29:M29"/>
    <mergeCell ref="H26:M28"/>
  </mergeCells>
  <dataValidations count="4">
    <dataValidation type="list" allowBlank="1" showInputMessage="1" showErrorMessage="1" sqref="D15" xr:uid="{23E5C69C-8427-41D5-B43B-96A60F27B645}">
      <formula1>$C$56:$C$59</formula1>
    </dataValidation>
    <dataValidation type="list" allowBlank="1" showInputMessage="1" showErrorMessage="1" sqref="D16" xr:uid="{B68E107B-F076-4527-A489-8E049835579C}">
      <formula1>$C$65:$C$66</formula1>
    </dataValidation>
    <dataValidation type="list" allowBlank="1" showInputMessage="1" showErrorMessage="1" sqref="D13" xr:uid="{A93D4605-5061-4B48-8F14-578C8D9EF347}">
      <formula1>$C$42:$C$45</formula1>
    </dataValidation>
    <dataValidation type="list" allowBlank="1" showInputMessage="1" showErrorMessage="1" sqref="D14" xr:uid="{9D6F2D1E-2614-4EED-B409-98A917ED9FFD}">
      <formula1>$C$52:$C$53</formula1>
    </dataValidation>
  </dataValidations>
  <hyperlinks>
    <hyperlink ref="H29:M29" r:id="rId1" display="👉 Erhalten Sie noch heute Ihre ROI-Bewertung!" xr:uid="{099F8FD6-A598-4C11-AF83-B1C56FAA3464}"/>
  </hyperlinks>
  <pageMargins left="0.7" right="0.7" top="0.75" bottom="0.75" header="0.3" footer="0.3"/>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4A9486D841E4849AC7B70B4F969DEB8" ma:contentTypeVersion="19" ma:contentTypeDescription="Ein neues Dokument erstellen." ma:contentTypeScope="" ma:versionID="07e72ecdf3fa78dd91a661a03e442fcc">
  <xsd:schema xmlns:xsd="http://www.w3.org/2001/XMLSchema" xmlns:xs="http://www.w3.org/2001/XMLSchema" xmlns:p="http://schemas.microsoft.com/office/2006/metadata/properties" xmlns:ns2="5702e3c0-d33f-495f-8758-26bd28d9a4d5" xmlns:ns3="ddf7eacc-b72a-41ea-8799-dfc195925d80" targetNamespace="http://schemas.microsoft.com/office/2006/metadata/properties" ma:root="true" ma:fieldsID="fbce4b18ed9ee84f798bf70a977c4c94" ns2:_="" ns3:_="">
    <xsd:import namespace="5702e3c0-d33f-495f-8758-26bd28d9a4d5"/>
    <xsd:import namespace="ddf7eacc-b72a-41ea-8799-dfc195925d8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02e3c0-d33f-495f-8758-26bd28d9a4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5634d9e-07ff-4b60-a19b-d8873c9b1c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f7eacc-b72a-41ea-8799-dfc195925d80"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37f8f1c3-cf39-478f-97e4-3d0ab3a02a4d}" ma:internalName="TaxCatchAll" ma:showField="CatchAllData" ma:web="ddf7eacc-b72a-41ea-8799-dfc195925d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df7eacc-b72a-41ea-8799-dfc195925d80" xsi:nil="true"/>
    <lcf76f155ced4ddcb4097134ff3c332f xmlns="5702e3c0-d33f-495f-8758-26bd28d9a4d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9BEC8B-B209-4F1D-AB67-204E0C35C330}"/>
</file>

<file path=customXml/itemProps2.xml><?xml version="1.0" encoding="utf-8"?>
<ds:datastoreItem xmlns:ds="http://schemas.openxmlformats.org/officeDocument/2006/customXml" ds:itemID="{1E14F097-4096-484A-917A-577AF8406CD9}"/>
</file>

<file path=customXml/itemProps3.xml><?xml version="1.0" encoding="utf-8"?>
<ds:datastoreItem xmlns:ds="http://schemas.openxmlformats.org/officeDocument/2006/customXml" ds:itemID="{8F50FF68-EF06-4F7D-8A51-B376EF9771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Nils Hildebrandt</dc:creator>
  <cp:keywords/>
  <dc:description/>
  <cp:lastModifiedBy/>
  <cp:revision/>
  <dcterms:created xsi:type="dcterms:W3CDTF">2025-02-25T15:25:06Z</dcterms:created>
  <dcterms:modified xsi:type="dcterms:W3CDTF">2025-04-01T11:09:15Z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0x01010034A9486D841E4849AC7B70B4F969DEB8</vt:lpwstr>
  </property>
  <property fmtid="{D5CDD505-2E9C-101B-9397-08002B2CF9AE}" pid="3" name="MediaServiceImageTags">
    <vt:lpwstr/>
  </property>
</Properties>
</file>